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49" i="1" l="1"/>
  <c r="H50" i="1"/>
  <c r="H51" i="1"/>
  <c r="H52" i="1"/>
  <c r="H53" i="1"/>
  <c r="H54" i="1"/>
  <c r="H48" i="1"/>
  <c r="I25" i="1" l="1"/>
  <c r="I24" i="1"/>
  <c r="I15" i="1"/>
  <c r="I43" i="1"/>
  <c r="I42" i="1"/>
  <c r="I41" i="1"/>
  <c r="I40" i="1"/>
  <c r="I39" i="1"/>
  <c r="I31" i="1"/>
  <c r="I30" i="1"/>
  <c r="I29" i="1"/>
  <c r="I34" i="1"/>
  <c r="I35" i="1"/>
  <c r="I37" i="1"/>
  <c r="I36" i="1"/>
  <c r="I46" i="1"/>
  <c r="I47" i="1"/>
  <c r="I45" i="1"/>
  <c r="I44" i="1"/>
  <c r="I10" i="1"/>
  <c r="I11" i="1"/>
  <c r="I9" i="1"/>
  <c r="I22" i="1"/>
  <c r="I23" i="1"/>
  <c r="I38" i="1"/>
  <c r="I13" i="1"/>
  <c r="I12" i="1"/>
  <c r="I14" i="1"/>
</calcChain>
</file>

<file path=xl/sharedStrings.xml><?xml version="1.0" encoding="utf-8"?>
<sst xmlns="http://schemas.openxmlformats.org/spreadsheetml/2006/main" count="119" uniqueCount="72">
  <si>
    <t>FURNIZARE LEMNE DE FOC</t>
  </si>
  <si>
    <t xml:space="preserve">OMNIASIG VIG S.A </t>
  </si>
  <si>
    <t>SERVICII RCA</t>
  </si>
  <si>
    <t>SIGMA SOLUTIONS</t>
  </si>
  <si>
    <t>CSIKI SPORTCENTRUM SRL</t>
  </si>
  <si>
    <t>CHIRIE SALA SPORT ZONA M CIUC</t>
  </si>
  <si>
    <t>JIMMY GYM FITNESS</t>
  </si>
  <si>
    <t>CHIRIE SALA SPORT ZONA CRISTURU SECUIESC</t>
  </si>
  <si>
    <t>CHIRIE SEDIU POL ORAS BAILE TUSNAD</t>
  </si>
  <si>
    <t>FORMAS FITT</t>
  </si>
  <si>
    <t>CHIRIE SALA SPORT ZONA TOPLITA</t>
  </si>
  <si>
    <t>O.VE.CO.</t>
  </si>
  <si>
    <t>CHIRIE SALA SPORT ZONA ODORHEIU SECUIESC</t>
  </si>
  <si>
    <t>ENERGIE ELECTRICA</t>
  </si>
  <si>
    <t>WABERER'S ROMANIA SA</t>
  </si>
  <si>
    <t>CHIRIE SPATIU POLIGON AUTO</t>
  </si>
  <si>
    <t>MINISTERUL AFACERILOR INTERNE</t>
  </si>
  <si>
    <t>INSPECTORATUL DE POLITIE JUDETEAN HARGHITA</t>
  </si>
  <si>
    <t>SERVICIUL LOGISTIC</t>
  </si>
  <si>
    <t>Nr. crt.</t>
  </si>
  <si>
    <t>Obiectul contractului</t>
  </si>
  <si>
    <t>Numar Contract</t>
  </si>
  <si>
    <t>furnizor/prestator/executant</t>
  </si>
  <si>
    <t>Data contract</t>
  </si>
  <si>
    <t>Valabil de la:</t>
  </si>
  <si>
    <t>Valabil pana la:</t>
  </si>
  <si>
    <t>LUPAȘ NECULAI CĂTĂLIN</t>
  </si>
  <si>
    <t>ÎNTOCMIT</t>
  </si>
  <si>
    <t>Comisar șef de poliție</t>
  </si>
  <si>
    <t>BUGEAC KRISZTINA</t>
  </si>
  <si>
    <t>NESECRET</t>
  </si>
  <si>
    <t>GETICA 95 COM S.R.L</t>
  </si>
  <si>
    <t>S.C. NOVA POWER &amp; GAS S.R.L</t>
  </si>
  <si>
    <t>FURNIZARE GAZE NATURALE</t>
  </si>
  <si>
    <t>Subcomisar de poliție</t>
  </si>
  <si>
    <t>COMUNICAȚII  ȘI INFORMATICĂ</t>
  </si>
  <si>
    <t>ȘEF SERVICIU</t>
  </si>
  <si>
    <t xml:space="preserve"> LOGISTIC</t>
  </si>
  <si>
    <t>SITUAȚIA CONTRACTELOR ÎNCHEIATE ÎN ANUL 2025</t>
  </si>
  <si>
    <t>FURNIZARE CARBURANT</t>
  </si>
  <si>
    <t>OMV PETROM</t>
  </si>
  <si>
    <t>Valoare fără TVA -lei-</t>
  </si>
  <si>
    <t>Valoare cu TVA -lei-</t>
  </si>
  <si>
    <t xml:space="preserve">BARICZ TIHAMER </t>
  </si>
  <si>
    <t>GRILAJE METALICE</t>
  </si>
  <si>
    <t>SC METAL GRINDER SRL</t>
  </si>
  <si>
    <t>FURNIZARE HARTIE</t>
  </si>
  <si>
    <t>S.C. DAVE’S ELITE CONSTRUCT S.R.L</t>
  </si>
  <si>
    <t>LUCRARI REPARATII ACOPERIS</t>
  </si>
  <si>
    <t xml:space="preserve">LECOM BIROTICA ARDEAL SRL </t>
  </si>
  <si>
    <t>PAPETARIE</t>
  </si>
  <si>
    <t>S.C. BEN COM MIXT CONSTRUCT S.R.L</t>
  </si>
  <si>
    <t>REPARATII CURTE INTERIOARA</t>
  </si>
  <si>
    <t>REPARATII INSTALATIA DE INCALZIRE</t>
  </si>
  <si>
    <t>SERVICII SUPRAVEGHERE INSTALATII, ISCIR, TESTARE FOCHISTI</t>
  </si>
  <si>
    <t xml:space="preserve">S.C. NIVIDAMA SRL </t>
  </si>
  <si>
    <t>31.09.2025</t>
  </si>
  <si>
    <t>SIDE GROUP SRL</t>
  </si>
  <si>
    <t>SACI MENAJERI</t>
  </si>
  <si>
    <t>Nr. 669389/17.12.2025</t>
  </si>
  <si>
    <t xml:space="preserve">D/ȘEF SERVICIU </t>
  </si>
  <si>
    <t>Subinspector de poliție</t>
  </si>
  <si>
    <t>ASAFTEI NICOLETA DIANA</t>
  </si>
  <si>
    <t xml:space="preserve">S.C DOLEX COM SRL </t>
  </si>
  <si>
    <t>SERVICII CABLU TV</t>
  </si>
  <si>
    <t>VODAFONE ROMANIA</t>
  </si>
  <si>
    <t>SERVICII TELEFONIE FIXA</t>
  </si>
  <si>
    <t>ORANGE ROMANIA S.A.</t>
  </si>
  <si>
    <t>SERVICII TELEFONIE MOBILA</t>
  </si>
  <si>
    <t>ACCES SERVICII COMUNICATII ELECTRONICA</t>
  </si>
  <si>
    <t>RCS &amp; RDS SA</t>
  </si>
  <si>
    <t>SERVICII APN LPR ,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</si>
</sst>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6" fillId="0" borderId="0" xfId="0" applyFont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14" fontId="7" fillId="3" borderId="8" xfId="1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4" fontId="7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0" workbookViewId="0">
      <selection activeCell="Q14" sqref="Q14"/>
    </sheetView>
  </sheetViews>
  <sheetFormatPr defaultRowHeight="15.75" x14ac:dyDescent="0.25"/>
  <cols>
    <col min="1" max="1" width="4.85546875" style="6" customWidth="1"/>
    <col min="2" max="2" width="30.7109375" style="13" customWidth="1"/>
    <col min="3" max="3" width="36.5703125" style="1" customWidth="1"/>
    <col min="4" max="4" width="11" style="6" customWidth="1"/>
    <col min="5" max="7" width="11" style="3" customWidth="1"/>
    <col min="8" max="8" width="12" style="12" customWidth="1"/>
    <col min="9" max="9" width="10.42578125" style="1" customWidth="1"/>
    <col min="10" max="16384" width="9.140625" style="1"/>
  </cols>
  <sheetData>
    <row r="1" spans="1:9" x14ac:dyDescent="0.25">
      <c r="A1" s="27" t="s">
        <v>16</v>
      </c>
      <c r="B1" s="27"/>
      <c r="C1" s="27"/>
      <c r="G1" s="25" t="s">
        <v>30</v>
      </c>
      <c r="H1" s="25"/>
    </row>
    <row r="2" spans="1:9" x14ac:dyDescent="0.25">
      <c r="A2" s="27" t="s">
        <v>17</v>
      </c>
      <c r="B2" s="27"/>
      <c r="C2" s="27"/>
      <c r="G2" s="26" t="s">
        <v>59</v>
      </c>
      <c r="H2" s="26"/>
    </row>
    <row r="3" spans="1:9" x14ac:dyDescent="0.25">
      <c r="A3" s="27" t="s">
        <v>18</v>
      </c>
      <c r="B3" s="27"/>
      <c r="C3" s="27"/>
    </row>
    <row r="5" spans="1:9" ht="18.75" x14ac:dyDescent="0.3">
      <c r="A5" s="22" t="s">
        <v>38</v>
      </c>
      <c r="B5" s="22"/>
      <c r="C5" s="22"/>
      <c r="D5" s="22"/>
      <c r="E5" s="22"/>
      <c r="F5" s="22"/>
      <c r="G5" s="22"/>
      <c r="H5" s="22"/>
      <c r="I5" s="22"/>
    </row>
    <row r="7" spans="1:9" ht="16.5" thickBot="1" x14ac:dyDescent="0.3"/>
    <row r="8" spans="1:9" ht="31.5" x14ac:dyDescent="0.25">
      <c r="A8" s="31" t="s">
        <v>19</v>
      </c>
      <c r="B8" s="32" t="s">
        <v>20</v>
      </c>
      <c r="C8" s="32" t="s">
        <v>22</v>
      </c>
      <c r="D8" s="32" t="s">
        <v>21</v>
      </c>
      <c r="E8" s="33" t="s">
        <v>23</v>
      </c>
      <c r="F8" s="33" t="s">
        <v>24</v>
      </c>
      <c r="G8" s="33" t="s">
        <v>25</v>
      </c>
      <c r="H8" s="32" t="s">
        <v>41</v>
      </c>
      <c r="I8" s="34" t="s">
        <v>42</v>
      </c>
    </row>
    <row r="9" spans="1:9" s="2" customFormat="1" ht="28.5" customHeight="1" x14ac:dyDescent="0.25">
      <c r="A9" s="14">
        <v>1</v>
      </c>
      <c r="B9" s="7" t="s">
        <v>39</v>
      </c>
      <c r="C9" s="10" t="s">
        <v>40</v>
      </c>
      <c r="D9" s="7">
        <v>666460</v>
      </c>
      <c r="E9" s="8">
        <v>45700</v>
      </c>
      <c r="F9" s="8">
        <v>45717</v>
      </c>
      <c r="G9" s="8">
        <v>45747</v>
      </c>
      <c r="H9" s="30">
        <v>129272</v>
      </c>
      <c r="I9" s="38">
        <f>H9*1.19</f>
        <v>153833.68</v>
      </c>
    </row>
    <row r="10" spans="1:9" s="2" customFormat="1" ht="28.5" customHeight="1" x14ac:dyDescent="0.25">
      <c r="A10" s="14">
        <v>2</v>
      </c>
      <c r="B10" s="7" t="s">
        <v>39</v>
      </c>
      <c r="C10" s="10" t="s">
        <v>40</v>
      </c>
      <c r="D10" s="7">
        <v>666819</v>
      </c>
      <c r="E10" s="8">
        <v>45735</v>
      </c>
      <c r="F10" s="8">
        <v>45748</v>
      </c>
      <c r="G10" s="8">
        <v>45808</v>
      </c>
      <c r="H10" s="39">
        <v>258544.1</v>
      </c>
      <c r="I10" s="38">
        <f t="shared" ref="I10:I11" si="0">H10*1.19</f>
        <v>307667.47899999999</v>
      </c>
    </row>
    <row r="11" spans="1:9" s="2" customFormat="1" ht="28.5" customHeight="1" x14ac:dyDescent="0.25">
      <c r="A11" s="14">
        <v>3</v>
      </c>
      <c r="B11" s="7" t="s">
        <v>39</v>
      </c>
      <c r="C11" s="10" t="s">
        <v>40</v>
      </c>
      <c r="D11" s="7">
        <v>667386</v>
      </c>
      <c r="E11" s="8">
        <v>45796</v>
      </c>
      <c r="F11" s="8">
        <v>45809</v>
      </c>
      <c r="G11" s="8">
        <v>45869</v>
      </c>
      <c r="H11" s="39">
        <v>239692.75</v>
      </c>
      <c r="I11" s="38">
        <f t="shared" si="0"/>
        <v>285234.3725</v>
      </c>
    </row>
    <row r="12" spans="1:9" s="2" customFormat="1" ht="28.5" customHeight="1" x14ac:dyDescent="0.25">
      <c r="A12" s="14">
        <v>4</v>
      </c>
      <c r="B12" s="7" t="s">
        <v>39</v>
      </c>
      <c r="C12" s="10" t="s">
        <v>40</v>
      </c>
      <c r="D12" s="7">
        <v>667967</v>
      </c>
      <c r="E12" s="8">
        <v>45854</v>
      </c>
      <c r="F12" s="8">
        <v>45870</v>
      </c>
      <c r="G12" s="8">
        <v>45961</v>
      </c>
      <c r="H12" s="39">
        <v>359539.13</v>
      </c>
      <c r="I12" s="38">
        <f>H12*1.21</f>
        <v>435042.34729999996</v>
      </c>
    </row>
    <row r="13" spans="1:9" s="2" customFormat="1" ht="28.5" customHeight="1" x14ac:dyDescent="0.25">
      <c r="A13" s="14">
        <v>5</v>
      </c>
      <c r="B13" s="7" t="s">
        <v>39</v>
      </c>
      <c r="C13" s="10" t="s">
        <v>40</v>
      </c>
      <c r="D13" s="7">
        <v>668876</v>
      </c>
      <c r="E13" s="8">
        <v>45951</v>
      </c>
      <c r="F13" s="8">
        <v>45962</v>
      </c>
      <c r="G13" s="8">
        <v>46022</v>
      </c>
      <c r="H13" s="39">
        <v>239692.75</v>
      </c>
      <c r="I13" s="38">
        <f>H13*1.21</f>
        <v>290028.22749999998</v>
      </c>
    </row>
    <row r="14" spans="1:9" s="2" customFormat="1" ht="28.5" customHeight="1" x14ac:dyDescent="0.25">
      <c r="A14" s="14">
        <v>6</v>
      </c>
      <c r="B14" s="7" t="s">
        <v>39</v>
      </c>
      <c r="C14" s="10" t="s">
        <v>40</v>
      </c>
      <c r="D14" s="7">
        <v>669265</v>
      </c>
      <c r="E14" s="8">
        <v>45996</v>
      </c>
      <c r="F14" s="8">
        <v>46023</v>
      </c>
      <c r="G14" s="8">
        <v>46142</v>
      </c>
      <c r="H14" s="39">
        <v>479385.5</v>
      </c>
      <c r="I14" s="38">
        <f>H14*1.21</f>
        <v>580056.45499999996</v>
      </c>
    </row>
    <row r="15" spans="1:9" s="20" customFormat="1" ht="28.5" customHeight="1" x14ac:dyDescent="0.25">
      <c r="A15" s="14">
        <v>7</v>
      </c>
      <c r="B15" s="7" t="s">
        <v>0</v>
      </c>
      <c r="C15" s="7" t="s">
        <v>55</v>
      </c>
      <c r="D15" s="7">
        <v>668196</v>
      </c>
      <c r="E15" s="8">
        <v>45876</v>
      </c>
      <c r="F15" s="9">
        <v>45876</v>
      </c>
      <c r="G15" s="9" t="s">
        <v>56</v>
      </c>
      <c r="H15" s="39">
        <v>149905.79999999999</v>
      </c>
      <c r="I15" s="38">
        <f>H15*1.05</f>
        <v>157401.09</v>
      </c>
    </row>
    <row r="16" spans="1:9" s="20" customFormat="1" ht="28.5" customHeight="1" x14ac:dyDescent="0.25">
      <c r="A16" s="14">
        <v>8</v>
      </c>
      <c r="B16" s="7" t="s">
        <v>5</v>
      </c>
      <c r="C16" s="10" t="s">
        <v>4</v>
      </c>
      <c r="D16" s="7">
        <v>569269</v>
      </c>
      <c r="E16" s="8">
        <v>45657</v>
      </c>
      <c r="F16" s="8">
        <v>45658</v>
      </c>
      <c r="G16" s="8">
        <v>45688</v>
      </c>
      <c r="H16" s="30">
        <v>294.12</v>
      </c>
      <c r="I16" s="38">
        <v>350</v>
      </c>
    </row>
    <row r="17" spans="1:9" s="20" customFormat="1" ht="28.5" customHeight="1" x14ac:dyDescent="0.25">
      <c r="A17" s="14">
        <v>9</v>
      </c>
      <c r="B17" s="7" t="s">
        <v>8</v>
      </c>
      <c r="C17" s="10" t="s">
        <v>43</v>
      </c>
      <c r="D17" s="7">
        <v>569182</v>
      </c>
      <c r="E17" s="9">
        <v>45650</v>
      </c>
      <c r="F17" s="8">
        <v>45658</v>
      </c>
      <c r="G17" s="8">
        <v>45688</v>
      </c>
      <c r="H17" s="30">
        <v>3300</v>
      </c>
      <c r="I17" s="38">
        <v>3300</v>
      </c>
    </row>
    <row r="18" spans="1:9" s="20" customFormat="1" ht="28.5" customHeight="1" x14ac:dyDescent="0.25">
      <c r="A18" s="14">
        <v>10</v>
      </c>
      <c r="B18" s="7" t="s">
        <v>8</v>
      </c>
      <c r="C18" s="10" t="s">
        <v>43</v>
      </c>
      <c r="D18" s="7">
        <v>666268</v>
      </c>
      <c r="E18" s="9">
        <v>45688</v>
      </c>
      <c r="F18" s="8">
        <v>45689</v>
      </c>
      <c r="G18" s="8">
        <v>45716</v>
      </c>
      <c r="H18" s="30">
        <v>3300</v>
      </c>
      <c r="I18" s="38">
        <v>3300</v>
      </c>
    </row>
    <row r="19" spans="1:9" s="20" customFormat="1" ht="28.5" customHeight="1" x14ac:dyDescent="0.25">
      <c r="A19" s="14">
        <v>11</v>
      </c>
      <c r="B19" s="7" t="s">
        <v>8</v>
      </c>
      <c r="C19" s="10" t="s">
        <v>43</v>
      </c>
      <c r="D19" s="7">
        <v>666621</v>
      </c>
      <c r="E19" s="9">
        <v>45716</v>
      </c>
      <c r="F19" s="8">
        <v>45717</v>
      </c>
      <c r="G19" s="8">
        <v>46022</v>
      </c>
      <c r="H19" s="30">
        <v>33000</v>
      </c>
      <c r="I19" s="38">
        <v>3300</v>
      </c>
    </row>
    <row r="20" spans="1:9" s="20" customFormat="1" ht="28.5" customHeight="1" x14ac:dyDescent="0.25">
      <c r="A20" s="14">
        <v>12</v>
      </c>
      <c r="B20" s="7" t="s">
        <v>10</v>
      </c>
      <c r="C20" s="10" t="s">
        <v>9</v>
      </c>
      <c r="D20" s="7">
        <v>569271</v>
      </c>
      <c r="E20" s="8">
        <v>45657</v>
      </c>
      <c r="F20" s="8">
        <v>45658</v>
      </c>
      <c r="G20" s="8">
        <v>45716</v>
      </c>
      <c r="H20" s="30">
        <v>3600</v>
      </c>
      <c r="I20" s="38">
        <v>3600</v>
      </c>
    </row>
    <row r="21" spans="1:9" s="20" customFormat="1" ht="28.5" customHeight="1" x14ac:dyDescent="0.25">
      <c r="A21" s="14">
        <v>13</v>
      </c>
      <c r="B21" s="7" t="s">
        <v>7</v>
      </c>
      <c r="C21" s="10" t="s">
        <v>6</v>
      </c>
      <c r="D21" s="7">
        <v>569272</v>
      </c>
      <c r="E21" s="9">
        <v>45657</v>
      </c>
      <c r="F21" s="8">
        <v>45658</v>
      </c>
      <c r="G21" s="8">
        <v>45716</v>
      </c>
      <c r="H21" s="30">
        <v>2200</v>
      </c>
      <c r="I21" s="38">
        <v>2200</v>
      </c>
    </row>
    <row r="22" spans="1:9" s="20" customFormat="1" ht="28.5" customHeight="1" x14ac:dyDescent="0.25">
      <c r="A22" s="14">
        <v>14</v>
      </c>
      <c r="B22" s="7" t="s">
        <v>12</v>
      </c>
      <c r="C22" s="10" t="s">
        <v>11</v>
      </c>
      <c r="D22" s="7">
        <v>569270</v>
      </c>
      <c r="E22" s="9">
        <v>45657</v>
      </c>
      <c r="F22" s="8">
        <v>45658</v>
      </c>
      <c r="G22" s="8">
        <v>45716</v>
      </c>
      <c r="H22" s="30">
        <v>3025.21</v>
      </c>
      <c r="I22" s="38">
        <f>H22*1.19</f>
        <v>3599.9998999999998</v>
      </c>
    </row>
    <row r="23" spans="1:9" s="20" customFormat="1" ht="28.5" customHeight="1" x14ac:dyDescent="0.25">
      <c r="A23" s="14">
        <v>15</v>
      </c>
      <c r="B23" s="7" t="s">
        <v>58</v>
      </c>
      <c r="C23" s="10" t="s">
        <v>57</v>
      </c>
      <c r="D23" s="7">
        <v>668784</v>
      </c>
      <c r="E23" s="8">
        <v>45938</v>
      </c>
      <c r="F23" s="8">
        <v>45938</v>
      </c>
      <c r="G23" s="8">
        <v>45999</v>
      </c>
      <c r="H23" s="30">
        <v>1585</v>
      </c>
      <c r="I23" s="38">
        <f t="shared" ref="I23:I38" si="1">H23*1.21</f>
        <v>1917.85</v>
      </c>
    </row>
    <row r="24" spans="1:9" s="20" customFormat="1" ht="28.5" customHeight="1" x14ac:dyDescent="0.25">
      <c r="A24" s="14">
        <v>16</v>
      </c>
      <c r="B24" s="7" t="s">
        <v>2</v>
      </c>
      <c r="C24" s="10" t="s">
        <v>1</v>
      </c>
      <c r="D24" s="7">
        <v>569068</v>
      </c>
      <c r="E24" s="8">
        <v>45639</v>
      </c>
      <c r="F24" s="9">
        <v>45658</v>
      </c>
      <c r="G24" s="9">
        <v>46022</v>
      </c>
      <c r="H24" s="40">
        <v>166244.49</v>
      </c>
      <c r="I24" s="41">
        <f>H24</f>
        <v>166244.49</v>
      </c>
    </row>
    <row r="25" spans="1:9" s="20" customFormat="1" ht="28.5" customHeight="1" x14ac:dyDescent="0.25">
      <c r="A25" s="14">
        <v>17</v>
      </c>
      <c r="B25" s="7" t="s">
        <v>2</v>
      </c>
      <c r="C25" s="10" t="s">
        <v>1</v>
      </c>
      <c r="D25" s="7">
        <v>666210</v>
      </c>
      <c r="E25" s="8">
        <v>45680</v>
      </c>
      <c r="F25" s="9">
        <v>45658</v>
      </c>
      <c r="G25" s="9">
        <v>46022</v>
      </c>
      <c r="H25" s="40">
        <v>5329.29</v>
      </c>
      <c r="I25" s="41">
        <f>H25</f>
        <v>5329.29</v>
      </c>
    </row>
    <row r="26" spans="1:9" s="20" customFormat="1" ht="28.5" customHeight="1" x14ac:dyDescent="0.25">
      <c r="A26" s="14">
        <v>22</v>
      </c>
      <c r="B26" s="7" t="s">
        <v>54</v>
      </c>
      <c r="C26" s="10" t="s">
        <v>3</v>
      </c>
      <c r="D26" s="7">
        <v>569026</v>
      </c>
      <c r="E26" s="8">
        <v>45636</v>
      </c>
      <c r="F26" s="8">
        <v>45658</v>
      </c>
      <c r="G26" s="8">
        <v>45688</v>
      </c>
      <c r="H26" s="30">
        <v>570</v>
      </c>
      <c r="I26" s="38">
        <v>570</v>
      </c>
    </row>
    <row r="27" spans="1:9" s="20" customFormat="1" ht="28.5" customHeight="1" x14ac:dyDescent="0.25">
      <c r="A27" s="14">
        <v>23</v>
      </c>
      <c r="B27" s="7" t="s">
        <v>54</v>
      </c>
      <c r="C27" s="10" t="s">
        <v>3</v>
      </c>
      <c r="D27" s="7">
        <v>666620</v>
      </c>
      <c r="E27" s="8">
        <v>45716</v>
      </c>
      <c r="F27" s="8">
        <v>45717</v>
      </c>
      <c r="G27" s="8">
        <v>46022</v>
      </c>
      <c r="H27" s="30">
        <v>2640</v>
      </c>
      <c r="I27" s="38">
        <v>2640</v>
      </c>
    </row>
    <row r="28" spans="1:9" s="20" customFormat="1" ht="28.5" customHeight="1" x14ac:dyDescent="0.25">
      <c r="A28" s="14">
        <v>24</v>
      </c>
      <c r="B28" s="7" t="s">
        <v>54</v>
      </c>
      <c r="C28" s="10" t="s">
        <v>3</v>
      </c>
      <c r="D28" s="7">
        <v>666267</v>
      </c>
      <c r="E28" s="8">
        <v>45688</v>
      </c>
      <c r="F28" s="9">
        <v>45689</v>
      </c>
      <c r="G28" s="9">
        <v>45716</v>
      </c>
      <c r="H28" s="30">
        <v>600</v>
      </c>
      <c r="I28" s="38">
        <v>600</v>
      </c>
    </row>
    <row r="29" spans="1:9" s="20" customFormat="1" ht="28.5" customHeight="1" x14ac:dyDescent="0.25">
      <c r="A29" s="14">
        <v>25</v>
      </c>
      <c r="B29" s="7" t="s">
        <v>13</v>
      </c>
      <c r="C29" s="7" t="s">
        <v>31</v>
      </c>
      <c r="D29" s="7">
        <v>569033</v>
      </c>
      <c r="E29" s="8">
        <v>45636</v>
      </c>
      <c r="F29" s="9">
        <v>45658</v>
      </c>
      <c r="G29" s="9">
        <v>45688</v>
      </c>
      <c r="H29" s="42">
        <v>59500</v>
      </c>
      <c r="I29" s="38">
        <f>H29*1.19</f>
        <v>70805</v>
      </c>
    </row>
    <row r="30" spans="1:9" s="20" customFormat="1" ht="28.5" customHeight="1" x14ac:dyDescent="0.25">
      <c r="A30" s="14">
        <v>26</v>
      </c>
      <c r="B30" s="7" t="s">
        <v>13</v>
      </c>
      <c r="C30" s="7" t="s">
        <v>31</v>
      </c>
      <c r="D30" s="7">
        <v>666084</v>
      </c>
      <c r="E30" s="8">
        <v>45670</v>
      </c>
      <c r="F30" s="8">
        <v>45689</v>
      </c>
      <c r="G30" s="8">
        <v>45716</v>
      </c>
      <c r="H30" s="42">
        <v>59500</v>
      </c>
      <c r="I30" s="38">
        <f>H30*1.19</f>
        <v>70805</v>
      </c>
    </row>
    <row r="31" spans="1:9" s="20" customFormat="1" ht="28.5" customHeight="1" x14ac:dyDescent="0.25">
      <c r="A31" s="14">
        <v>27</v>
      </c>
      <c r="B31" s="7" t="s">
        <v>13</v>
      </c>
      <c r="C31" s="7" t="s">
        <v>31</v>
      </c>
      <c r="D31" s="7">
        <v>666505</v>
      </c>
      <c r="E31" s="8">
        <v>45706</v>
      </c>
      <c r="F31" s="8">
        <v>45717</v>
      </c>
      <c r="G31" s="8">
        <v>45747</v>
      </c>
      <c r="H31" s="42">
        <v>59500</v>
      </c>
      <c r="I31" s="38">
        <f>H31*1.19</f>
        <v>70805</v>
      </c>
    </row>
    <row r="32" spans="1:9" s="20" customFormat="1" ht="28.5" customHeight="1" x14ac:dyDescent="0.25">
      <c r="A32" s="14">
        <v>28</v>
      </c>
      <c r="B32" s="7" t="s">
        <v>13</v>
      </c>
      <c r="C32" s="7" t="s">
        <v>31</v>
      </c>
      <c r="D32" s="7">
        <v>666718</v>
      </c>
      <c r="E32" s="8">
        <v>45727</v>
      </c>
      <c r="F32" s="8">
        <v>45748</v>
      </c>
      <c r="G32" s="9">
        <v>46022</v>
      </c>
      <c r="H32" s="42">
        <v>408000</v>
      </c>
      <c r="I32" s="38">
        <v>490050</v>
      </c>
    </row>
    <row r="33" spans="1:9" s="20" customFormat="1" ht="28.5" customHeight="1" x14ac:dyDescent="0.25">
      <c r="A33" s="14">
        <v>29</v>
      </c>
      <c r="B33" s="7" t="s">
        <v>15</v>
      </c>
      <c r="C33" s="10" t="s">
        <v>14</v>
      </c>
      <c r="D33" s="7">
        <v>666989</v>
      </c>
      <c r="E33" s="8">
        <v>45747</v>
      </c>
      <c r="F33" s="8">
        <v>45748</v>
      </c>
      <c r="G33" s="8">
        <v>45961</v>
      </c>
      <c r="H33" s="30">
        <v>12075</v>
      </c>
      <c r="I33" s="38">
        <v>14472.75</v>
      </c>
    </row>
    <row r="34" spans="1:9" s="20" customFormat="1" ht="28.5" customHeight="1" x14ac:dyDescent="0.25">
      <c r="A34" s="14">
        <v>30</v>
      </c>
      <c r="B34" s="7" t="s">
        <v>52</v>
      </c>
      <c r="C34" s="7" t="s">
        <v>51</v>
      </c>
      <c r="D34" s="7">
        <v>666900</v>
      </c>
      <c r="E34" s="8">
        <v>45742</v>
      </c>
      <c r="F34" s="8">
        <v>45742</v>
      </c>
      <c r="G34" s="8">
        <v>45777</v>
      </c>
      <c r="H34" s="42">
        <v>16565.88</v>
      </c>
      <c r="I34" s="38">
        <f>H34*1.19</f>
        <v>19713.397199999999</v>
      </c>
    </row>
    <row r="35" spans="1:9" s="20" customFormat="1" ht="28.5" customHeight="1" x14ac:dyDescent="0.25">
      <c r="A35" s="14">
        <v>31</v>
      </c>
      <c r="B35" s="7" t="s">
        <v>53</v>
      </c>
      <c r="C35" s="7" t="s">
        <v>51</v>
      </c>
      <c r="D35" s="7">
        <v>666652</v>
      </c>
      <c r="E35" s="8">
        <v>45722</v>
      </c>
      <c r="F35" s="8">
        <v>45722</v>
      </c>
      <c r="G35" s="8">
        <v>45777</v>
      </c>
      <c r="H35" s="42">
        <v>75974.73</v>
      </c>
      <c r="I35" s="38">
        <f>H35*1.19</f>
        <v>90409.928699999989</v>
      </c>
    </row>
    <row r="36" spans="1:9" s="20" customFormat="1" ht="28.5" customHeight="1" x14ac:dyDescent="0.25">
      <c r="A36" s="14">
        <v>32</v>
      </c>
      <c r="B36" s="7" t="s">
        <v>50</v>
      </c>
      <c r="C36" s="7" t="s">
        <v>49</v>
      </c>
      <c r="D36" s="7">
        <v>666904</v>
      </c>
      <c r="E36" s="8">
        <v>45743</v>
      </c>
      <c r="F36" s="8">
        <v>45743</v>
      </c>
      <c r="G36" s="8">
        <v>45835</v>
      </c>
      <c r="H36" s="42">
        <v>16802.900000000001</v>
      </c>
      <c r="I36" s="38">
        <f>H36*1.19</f>
        <v>19995.451000000001</v>
      </c>
    </row>
    <row r="37" spans="1:9" s="20" customFormat="1" ht="28.5" customHeight="1" x14ac:dyDescent="0.25">
      <c r="A37" s="14">
        <v>33</v>
      </c>
      <c r="B37" s="7" t="s">
        <v>50</v>
      </c>
      <c r="C37" s="7" t="s">
        <v>49</v>
      </c>
      <c r="D37" s="7">
        <v>668923</v>
      </c>
      <c r="E37" s="8">
        <v>45954</v>
      </c>
      <c r="F37" s="8">
        <v>45954</v>
      </c>
      <c r="G37" s="8">
        <v>46022</v>
      </c>
      <c r="H37" s="42">
        <v>10582.15</v>
      </c>
      <c r="I37" s="38">
        <f>H37*1.21</f>
        <v>12804.4015</v>
      </c>
    </row>
    <row r="38" spans="1:9" s="20" customFormat="1" ht="28.5" customHeight="1" x14ac:dyDescent="0.25">
      <c r="A38" s="14">
        <v>34</v>
      </c>
      <c r="B38" s="7" t="s">
        <v>48</v>
      </c>
      <c r="C38" s="7" t="s">
        <v>47</v>
      </c>
      <c r="D38" s="21">
        <v>668921</v>
      </c>
      <c r="E38" s="8">
        <v>45954</v>
      </c>
      <c r="F38" s="8">
        <v>45954</v>
      </c>
      <c r="G38" s="8">
        <v>46006</v>
      </c>
      <c r="H38" s="42">
        <v>68988.649999999994</v>
      </c>
      <c r="I38" s="38">
        <f t="shared" si="1"/>
        <v>83476.266499999983</v>
      </c>
    </row>
    <row r="39" spans="1:9" s="20" customFormat="1" ht="28.5" customHeight="1" x14ac:dyDescent="0.25">
      <c r="A39" s="14">
        <v>35</v>
      </c>
      <c r="B39" s="7" t="s">
        <v>33</v>
      </c>
      <c r="C39" s="7" t="s">
        <v>32</v>
      </c>
      <c r="D39" s="7">
        <v>569032</v>
      </c>
      <c r="E39" s="8">
        <v>45636</v>
      </c>
      <c r="F39" s="8">
        <v>45658</v>
      </c>
      <c r="G39" s="8">
        <v>45688</v>
      </c>
      <c r="H39" s="42">
        <v>132444</v>
      </c>
      <c r="I39" s="38">
        <f>H39*1.19</f>
        <v>157608.35999999999</v>
      </c>
    </row>
    <row r="40" spans="1:9" s="20" customFormat="1" ht="28.5" customHeight="1" x14ac:dyDescent="0.25">
      <c r="A40" s="14">
        <v>36</v>
      </c>
      <c r="B40" s="7" t="s">
        <v>33</v>
      </c>
      <c r="C40" s="7" t="s">
        <v>32</v>
      </c>
      <c r="D40" s="7">
        <v>666157</v>
      </c>
      <c r="E40" s="8">
        <v>45674</v>
      </c>
      <c r="F40" s="8">
        <v>45689</v>
      </c>
      <c r="G40" s="8">
        <v>45716</v>
      </c>
      <c r="H40" s="42">
        <v>109781</v>
      </c>
      <c r="I40" s="38">
        <f>H40*1.19</f>
        <v>130639.39</v>
      </c>
    </row>
    <row r="41" spans="1:9" s="20" customFormat="1" ht="28.5" customHeight="1" x14ac:dyDescent="0.25">
      <c r="A41" s="14">
        <v>37</v>
      </c>
      <c r="B41" s="7" t="s">
        <v>33</v>
      </c>
      <c r="C41" s="7" t="s">
        <v>32</v>
      </c>
      <c r="D41" s="7">
        <v>666504</v>
      </c>
      <c r="E41" s="8">
        <v>45706</v>
      </c>
      <c r="F41" s="8">
        <v>45717</v>
      </c>
      <c r="G41" s="8">
        <v>45747</v>
      </c>
      <c r="H41" s="42">
        <v>113530</v>
      </c>
      <c r="I41" s="38">
        <f>H41*1.19</f>
        <v>135100.69999999998</v>
      </c>
    </row>
    <row r="42" spans="1:9" s="20" customFormat="1" ht="28.5" customHeight="1" x14ac:dyDescent="0.25">
      <c r="A42" s="14">
        <v>38</v>
      </c>
      <c r="B42" s="7" t="s">
        <v>33</v>
      </c>
      <c r="C42" s="7" t="s">
        <v>32</v>
      </c>
      <c r="D42" s="7">
        <v>666717</v>
      </c>
      <c r="E42" s="8">
        <v>45727</v>
      </c>
      <c r="F42" s="8">
        <v>45748</v>
      </c>
      <c r="G42" s="8">
        <v>45900</v>
      </c>
      <c r="H42" s="42">
        <v>76961</v>
      </c>
      <c r="I42" s="38">
        <f>H42*1.19</f>
        <v>91583.59</v>
      </c>
    </row>
    <row r="43" spans="1:9" s="20" customFormat="1" ht="28.5" customHeight="1" x14ac:dyDescent="0.25">
      <c r="A43" s="14">
        <v>39</v>
      </c>
      <c r="B43" s="7" t="s">
        <v>33</v>
      </c>
      <c r="C43" s="7" t="s">
        <v>32</v>
      </c>
      <c r="D43" s="7">
        <v>668030</v>
      </c>
      <c r="E43" s="8">
        <v>45863</v>
      </c>
      <c r="F43" s="8">
        <v>45879</v>
      </c>
      <c r="G43" s="8">
        <v>46022</v>
      </c>
      <c r="H43" s="42">
        <v>335848</v>
      </c>
      <c r="I43" s="38">
        <f>H43*1.21</f>
        <v>406376.08</v>
      </c>
    </row>
    <row r="44" spans="1:9" s="20" customFormat="1" ht="28.5" customHeight="1" x14ac:dyDescent="0.25">
      <c r="A44" s="14">
        <v>40</v>
      </c>
      <c r="B44" s="7" t="s">
        <v>44</v>
      </c>
      <c r="C44" s="7" t="s">
        <v>45</v>
      </c>
      <c r="D44" s="7">
        <v>666622</v>
      </c>
      <c r="E44" s="8">
        <v>45716</v>
      </c>
      <c r="F44" s="8">
        <v>45717</v>
      </c>
      <c r="G44" s="8">
        <v>45747</v>
      </c>
      <c r="H44" s="43">
        <v>9578.43</v>
      </c>
      <c r="I44" s="38">
        <f>H44*1.19</f>
        <v>11398.331700000001</v>
      </c>
    </row>
    <row r="45" spans="1:9" s="20" customFormat="1" ht="28.5" customHeight="1" x14ac:dyDescent="0.25">
      <c r="A45" s="14">
        <v>41</v>
      </c>
      <c r="B45" s="7" t="s">
        <v>46</v>
      </c>
      <c r="C45" s="7" t="s">
        <v>63</v>
      </c>
      <c r="D45" s="7">
        <v>666518</v>
      </c>
      <c r="E45" s="8">
        <v>45706</v>
      </c>
      <c r="F45" s="8">
        <v>45706</v>
      </c>
      <c r="G45" s="8">
        <v>45826</v>
      </c>
      <c r="H45" s="43">
        <v>21832.15</v>
      </c>
      <c r="I45" s="38">
        <f>H45*1.19</f>
        <v>25980.2585</v>
      </c>
    </row>
    <row r="46" spans="1:9" s="20" customFormat="1" ht="28.5" customHeight="1" x14ac:dyDescent="0.25">
      <c r="A46" s="14">
        <v>42</v>
      </c>
      <c r="B46" s="7" t="s">
        <v>46</v>
      </c>
      <c r="C46" s="7" t="s">
        <v>63</v>
      </c>
      <c r="D46" s="7">
        <v>667950</v>
      </c>
      <c r="E46" s="8">
        <v>45852</v>
      </c>
      <c r="F46" s="8">
        <v>45852</v>
      </c>
      <c r="G46" s="8">
        <v>46005</v>
      </c>
      <c r="H46" s="43">
        <v>16609.97</v>
      </c>
      <c r="I46" s="38">
        <f>H46*1.21</f>
        <v>20098.063700000002</v>
      </c>
    </row>
    <row r="47" spans="1:9" s="20" customFormat="1" ht="28.5" customHeight="1" x14ac:dyDescent="0.25">
      <c r="A47" s="14">
        <v>43</v>
      </c>
      <c r="B47" s="7" t="s">
        <v>46</v>
      </c>
      <c r="C47" s="7" t="s">
        <v>63</v>
      </c>
      <c r="D47" s="7">
        <v>668922</v>
      </c>
      <c r="E47" s="8">
        <v>45954</v>
      </c>
      <c r="F47" s="8">
        <v>45954</v>
      </c>
      <c r="G47" s="8">
        <v>46015</v>
      </c>
      <c r="H47" s="43">
        <v>22469.07</v>
      </c>
      <c r="I47" s="38">
        <f>H47*1.21</f>
        <v>27187.574699999997</v>
      </c>
    </row>
    <row r="48" spans="1:9" s="2" customFormat="1" ht="29.25" customHeight="1" x14ac:dyDescent="0.25">
      <c r="A48" s="14">
        <v>44</v>
      </c>
      <c r="B48" s="7" t="s">
        <v>64</v>
      </c>
      <c r="C48" s="10" t="s">
        <v>65</v>
      </c>
      <c r="D48" s="10">
        <v>309012166</v>
      </c>
      <c r="E48" s="9">
        <v>45304</v>
      </c>
      <c r="F48" s="9">
        <v>45304</v>
      </c>
      <c r="G48" s="9">
        <v>46035</v>
      </c>
      <c r="H48" s="30">
        <f>I48/1.21</f>
        <v>712.46280991735546</v>
      </c>
      <c r="I48" s="44">
        <v>862.08</v>
      </c>
    </row>
    <row r="49" spans="1:9" s="2" customFormat="1" ht="29.25" customHeight="1" x14ac:dyDescent="0.25">
      <c r="A49" s="14">
        <v>45</v>
      </c>
      <c r="B49" s="7" t="s">
        <v>66</v>
      </c>
      <c r="C49" s="10" t="s">
        <v>67</v>
      </c>
      <c r="D49" s="10">
        <v>570655</v>
      </c>
      <c r="E49" s="9">
        <v>45627</v>
      </c>
      <c r="F49" s="9">
        <v>45627</v>
      </c>
      <c r="G49" s="9">
        <v>45777</v>
      </c>
      <c r="H49" s="30">
        <f t="shared" ref="H49:H54" si="2">I49/1.21</f>
        <v>15433.793388429753</v>
      </c>
      <c r="I49" s="44">
        <v>18674.89</v>
      </c>
    </row>
    <row r="50" spans="1:9" s="2" customFormat="1" ht="29.25" customHeight="1" x14ac:dyDescent="0.25">
      <c r="A50" s="14">
        <v>46</v>
      </c>
      <c r="B50" s="7" t="s">
        <v>66</v>
      </c>
      <c r="C50" s="10" t="s">
        <v>67</v>
      </c>
      <c r="D50" s="10">
        <v>670479</v>
      </c>
      <c r="E50" s="9">
        <v>45778</v>
      </c>
      <c r="F50" s="9">
        <v>45778</v>
      </c>
      <c r="G50" s="9">
        <v>46022</v>
      </c>
      <c r="H50" s="30">
        <f t="shared" si="2"/>
        <v>22902.809917355375</v>
      </c>
      <c r="I50" s="44">
        <v>27712.400000000001</v>
      </c>
    </row>
    <row r="51" spans="1:9" s="2" customFormat="1" ht="29.25" customHeight="1" x14ac:dyDescent="0.25">
      <c r="A51" s="14">
        <v>47</v>
      </c>
      <c r="B51" s="7" t="s">
        <v>68</v>
      </c>
      <c r="C51" s="10" t="s">
        <v>67</v>
      </c>
      <c r="D51" s="10">
        <v>570650</v>
      </c>
      <c r="E51" s="9">
        <v>45627</v>
      </c>
      <c r="F51" s="9">
        <v>45627</v>
      </c>
      <c r="G51" s="9">
        <v>45777</v>
      </c>
      <c r="H51" s="30">
        <f t="shared" si="2"/>
        <v>17917.03305785124</v>
      </c>
      <c r="I51" s="44">
        <v>21679.61</v>
      </c>
    </row>
    <row r="52" spans="1:9" s="2" customFormat="1" ht="29.25" customHeight="1" x14ac:dyDescent="0.25">
      <c r="A52" s="14">
        <v>48</v>
      </c>
      <c r="B52" s="7" t="s">
        <v>68</v>
      </c>
      <c r="C52" s="10" t="s">
        <v>67</v>
      </c>
      <c r="D52" s="10">
        <v>670461</v>
      </c>
      <c r="E52" s="9">
        <v>45778</v>
      </c>
      <c r="F52" s="9">
        <v>45778</v>
      </c>
      <c r="G52" s="9">
        <v>46022</v>
      </c>
      <c r="H52" s="30">
        <f t="shared" si="2"/>
        <v>32052.03305785124</v>
      </c>
      <c r="I52" s="44">
        <v>38782.959999999999</v>
      </c>
    </row>
    <row r="53" spans="1:9" s="2" customFormat="1" ht="29.25" customHeight="1" x14ac:dyDescent="0.25">
      <c r="A53" s="14">
        <v>49</v>
      </c>
      <c r="B53" s="7" t="s">
        <v>69</v>
      </c>
      <c r="C53" s="10" t="s">
        <v>70</v>
      </c>
      <c r="D53" s="10">
        <v>1416</v>
      </c>
      <c r="E53" s="9">
        <v>45726</v>
      </c>
      <c r="F53" s="9">
        <v>45717</v>
      </c>
      <c r="G53" s="9">
        <v>46091</v>
      </c>
      <c r="H53" s="30">
        <f t="shared" si="2"/>
        <v>4760.3305785123966</v>
      </c>
      <c r="I53" s="44">
        <v>5760</v>
      </c>
    </row>
    <row r="54" spans="1:9" s="2" customFormat="1" ht="29.25" customHeight="1" thickBot="1" x14ac:dyDescent="0.3">
      <c r="A54" s="15">
        <v>50</v>
      </c>
      <c r="B54" s="11" t="s">
        <v>71</v>
      </c>
      <c r="C54" s="35" t="s">
        <v>65</v>
      </c>
      <c r="D54" s="35">
        <v>672474</v>
      </c>
      <c r="E54" s="36">
        <v>46006</v>
      </c>
      <c r="F54" s="36">
        <v>46023</v>
      </c>
      <c r="G54" s="36">
        <v>46142</v>
      </c>
      <c r="H54" s="37">
        <f t="shared" si="2"/>
        <v>1327.6033057851241</v>
      </c>
      <c r="I54" s="45">
        <v>1606.4</v>
      </c>
    </row>
    <row r="57" spans="1:9" s="18" customFormat="1" ht="18.75" x14ac:dyDescent="0.3">
      <c r="A57" s="19"/>
      <c r="B57" s="5" t="s">
        <v>36</v>
      </c>
      <c r="D57" s="19"/>
      <c r="E57" s="22" t="s">
        <v>60</v>
      </c>
      <c r="F57" s="22"/>
      <c r="G57" s="22"/>
      <c r="H57" s="22"/>
      <c r="I57" s="22"/>
    </row>
    <row r="58" spans="1:9" x14ac:dyDescent="0.25">
      <c r="B58" s="16" t="s">
        <v>37</v>
      </c>
      <c r="E58" s="29" t="s">
        <v>35</v>
      </c>
      <c r="F58" s="29"/>
      <c r="G58" s="29"/>
      <c r="H58" s="29"/>
      <c r="I58" s="29"/>
    </row>
    <row r="59" spans="1:9" x14ac:dyDescent="0.25">
      <c r="B59" s="17" t="s">
        <v>34</v>
      </c>
      <c r="E59" s="28" t="s">
        <v>61</v>
      </c>
      <c r="F59" s="28"/>
      <c r="G59" s="28"/>
      <c r="H59" s="28"/>
      <c r="I59" s="28"/>
    </row>
    <row r="60" spans="1:9" s="18" customFormat="1" ht="18.75" x14ac:dyDescent="0.3">
      <c r="A60" s="19"/>
      <c r="B60" s="5" t="s">
        <v>26</v>
      </c>
      <c r="D60" s="19"/>
      <c r="E60" s="22" t="s">
        <v>62</v>
      </c>
      <c r="F60" s="22"/>
      <c r="G60" s="22"/>
      <c r="H60" s="22"/>
      <c r="I60" s="22"/>
    </row>
    <row r="61" spans="1:9" x14ac:dyDescent="0.25">
      <c r="C61" s="23" t="s">
        <v>27</v>
      </c>
      <c r="D61" s="23"/>
      <c r="E61" s="23"/>
      <c r="F61" s="4"/>
      <c r="G61" s="4"/>
    </row>
    <row r="62" spans="1:9" x14ac:dyDescent="0.25">
      <c r="C62" s="24" t="s">
        <v>28</v>
      </c>
      <c r="D62" s="24"/>
      <c r="E62" s="24"/>
      <c r="F62" s="4"/>
      <c r="G62" s="4"/>
    </row>
    <row r="63" spans="1:9" x14ac:dyDescent="0.25">
      <c r="C63" s="23" t="s">
        <v>29</v>
      </c>
      <c r="D63" s="23"/>
      <c r="E63" s="23"/>
      <c r="F63" s="4"/>
      <c r="G63" s="4"/>
    </row>
  </sheetData>
  <sortState ref="A11:L55">
    <sortCondition ref="C11:C55"/>
  </sortState>
  <mergeCells count="13">
    <mergeCell ref="E57:I57"/>
    <mergeCell ref="C63:E63"/>
    <mergeCell ref="C62:E62"/>
    <mergeCell ref="C61:E61"/>
    <mergeCell ref="G1:H1"/>
    <mergeCell ref="G2:H2"/>
    <mergeCell ref="A5:I5"/>
    <mergeCell ref="A3:C3"/>
    <mergeCell ref="A2:C2"/>
    <mergeCell ref="A1:C1"/>
    <mergeCell ref="E60:I60"/>
    <mergeCell ref="E59:I59"/>
    <mergeCell ref="E58:I58"/>
  </mergeCells>
  <pageMargins left="0.31496062992125984" right="0.31496062992125984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bugeac krisztina HR</dc:creator>
  <cp:lastModifiedBy>bugeac krisztina HR</cp:lastModifiedBy>
  <cp:lastPrinted>2025-12-19T06:47:26Z</cp:lastPrinted>
  <dcterms:created xsi:type="dcterms:W3CDTF">2024-01-25T06:46:44Z</dcterms:created>
  <dcterms:modified xsi:type="dcterms:W3CDTF">2025-12-19T06:47:27Z</dcterms:modified>
</cp:coreProperties>
</file>